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4to trimestre\4to trimestre\"/>
    </mc:Choice>
  </mc:AlternateContent>
  <xr:revisionPtr revIDLastSave="0" documentId="13_ncr:1_{3C4040BE-AF8F-4B70-9977-6ADFAC0B6C02}" xr6:coauthVersionLast="46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497760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F9" i="2" l="1"/>
  <c r="G9" i="2"/>
  <c r="H9" i="2"/>
  <c r="I9" i="2"/>
  <c r="F8" i="2"/>
  <c r="G8" i="2"/>
  <c r="H8" i="2"/>
  <c r="I8" i="2"/>
  <c r="F6" i="2"/>
  <c r="G6" i="2"/>
  <c r="H6" i="2"/>
  <c r="I6" i="2"/>
  <c r="F5" i="2"/>
  <c r="G5" i="2"/>
  <c r="H5" i="2"/>
  <c r="I5" i="2"/>
  <c r="F4" i="2"/>
  <c r="G4" i="2"/>
  <c r="H4" i="2"/>
  <c r="I4" i="2"/>
  <c r="E9" i="2"/>
  <c r="E8" i="2"/>
  <c r="E6" i="2"/>
  <c r="E5" i="2"/>
  <c r="E4" i="2"/>
  <c r="D9" i="2" l="1"/>
  <c r="D8" i="2"/>
  <c r="D7" i="2"/>
  <c r="D6" i="2"/>
  <c r="D5" i="2"/>
  <c r="D4" i="2"/>
</calcChain>
</file>

<file path=xl/sharedStrings.xml><?xml version="1.0" encoding="utf-8"?>
<sst xmlns="http://schemas.openxmlformats.org/spreadsheetml/2006/main" count="79" uniqueCount="60">
  <si>
    <t>52550</t>
  </si>
  <si>
    <t>TÍTULO</t>
  </si>
  <si>
    <t>NOMBRE CORTO</t>
  </si>
  <si>
    <t>DESCRIPCIÓN</t>
  </si>
  <si>
    <t>Presupuesto asignado_Ejercicio de los egresos presupuestarios</t>
  </si>
  <si>
    <t>LTG-LTAIPEC29FXXI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</si>
  <si>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</si>
  <si>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</si>
  <si>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</si>
  <si>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</si>
  <si>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</si>
  <si>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</si>
  <si>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</si>
  <si>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</si>
  <si>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497752</t>
  </si>
  <si>
    <t>497757</t>
  </si>
  <si>
    <t>497756</t>
  </si>
  <si>
    <t>497760</t>
  </si>
  <si>
    <t>497755</t>
  </si>
  <si>
    <t>497759</t>
  </si>
  <si>
    <t>497753</t>
  </si>
  <si>
    <t>497754</t>
  </si>
  <si>
    <t>497758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</si>
  <si>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</si>
  <si>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</si>
  <si>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</si>
  <si>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</si>
  <si>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Tabla_497760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</si>
  <si>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</si>
  <si>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</si>
  <si>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</si>
  <si>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</si>
  <si>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</si>
  <si>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</si>
  <si>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63967</t>
  </si>
  <si>
    <t>63968</t>
  </si>
  <si>
    <t>63969</t>
  </si>
  <si>
    <t>63970</t>
  </si>
  <si>
    <t>63971</t>
  </si>
  <si>
    <t>63972</t>
  </si>
  <si>
    <t>63973</t>
  </si>
  <si>
    <t>63974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</si>
  <si>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</si>
  <si>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</si>
  <si>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</si>
  <si>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</si>
  <si>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</si>
  <si>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</si>
  <si>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</si>
  <si>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</si>
  <si>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</si>
  <si>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Cuotas de recuperación</t>
  </si>
  <si>
    <t>Hemodialisis</t>
  </si>
  <si>
    <t>Cancer</t>
  </si>
  <si>
    <t>Estudios</t>
  </si>
  <si>
    <t>Estudios Especializados</t>
  </si>
  <si>
    <t>Medicamentos</t>
  </si>
  <si>
    <t>Otros(clavos, material de cirugia, protesis)</t>
  </si>
  <si>
    <t>JEFATURA DE ADMINISTRACIÓN</t>
  </si>
  <si>
    <t>COLOCAR HIPERVINCULO DE GASTOS DE ADMINISTRACIÓN, CUANDO JULIO LO COLOQUE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</si>
</sst>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ocuments\Respaldo%20Magda\magda\2020\DESARROLLO%20SOCIAL\INFORME%20ESTADISTICO%20DE%20APOY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ÓN G."/>
      <sheetName val="PERSONAS Y APOYOS"/>
      <sheetName val="ANALISIS MENSUALIZADO"/>
      <sheetName val="NOVIEMBRE"/>
      <sheetName val="OCTUBRE"/>
      <sheetName val="DICIEMBRE"/>
      <sheetName val="ENERO"/>
      <sheetName val="FEBRERO"/>
      <sheetName val="MARZO"/>
      <sheetName val="MAYO"/>
      <sheetName val="ABRIL"/>
      <sheetName val="JUNIO"/>
      <sheetName val="JULIO"/>
      <sheetName val="AGOSTO"/>
      <sheetName val="SEPTIEMBRE"/>
      <sheetName val="Hoja3"/>
      <sheetName val="Hoja1"/>
    </sheetNames>
    <sheetDataSet>
      <sheetData sheetId="0"/>
      <sheetData sheetId="1"/>
      <sheetData sheetId="2">
        <row r="9">
          <cell r="K9">
            <v>37004</v>
          </cell>
          <cell r="L9">
            <v>35728</v>
          </cell>
          <cell r="M9">
            <v>37004</v>
          </cell>
        </row>
        <row r="10">
          <cell r="K10">
            <v>1038</v>
          </cell>
        </row>
        <row r="11">
          <cell r="K11">
            <v>9200</v>
          </cell>
          <cell r="L11">
            <v>13800</v>
          </cell>
          <cell r="M11">
            <v>8500</v>
          </cell>
        </row>
        <row r="12">
          <cell r="K12">
            <v>5592.66</v>
          </cell>
          <cell r="L12">
            <v>2950</v>
          </cell>
          <cell r="M12">
            <v>3206</v>
          </cell>
        </row>
        <row r="13">
          <cell r="K13">
            <v>4699.29</v>
          </cell>
          <cell r="L13">
            <v>4209.3099999999995</v>
          </cell>
          <cell r="M13">
            <v>4037.67</v>
          </cell>
        </row>
        <row r="14">
          <cell r="K14">
            <v>2296.2400000000002</v>
          </cell>
          <cell r="L14">
            <v>8096.89</v>
          </cell>
          <cell r="M14">
            <v>6761.11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opLeftCell="A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44105</v>
      </c>
      <c r="C8" s="3">
        <v>44196</v>
      </c>
      <c r="D8">
        <v>1</v>
      </c>
      <c r="E8" s="4" t="s">
        <v>59</v>
      </c>
      <c r="F8" t="s">
        <v>58</v>
      </c>
      <c r="G8" s="3">
        <v>44222</v>
      </c>
      <c r="H8" s="3">
        <v>44235</v>
      </c>
    </row>
    <row r="9" spans="1:9" x14ac:dyDescent="0.25">
      <c r="A9">
        <v>2020</v>
      </c>
      <c r="B9" s="3">
        <v>44105</v>
      </c>
      <c r="C9" s="3">
        <v>44196</v>
      </c>
      <c r="D9">
        <v>2</v>
      </c>
      <c r="E9" s="4"/>
      <c r="F9" t="s">
        <v>58</v>
      </c>
      <c r="G9" s="3">
        <v>44222</v>
      </c>
      <c r="H9" s="3">
        <v>44235</v>
      </c>
    </row>
    <row r="10" spans="1:9" x14ac:dyDescent="0.25">
      <c r="A10">
        <v>2020</v>
      </c>
      <c r="B10" s="3">
        <v>44105</v>
      </c>
      <c r="C10" s="3">
        <v>44196</v>
      </c>
      <c r="D10">
        <v>3</v>
      </c>
      <c r="E10" s="4"/>
      <c r="F10" t="s">
        <v>58</v>
      </c>
      <c r="G10" s="3">
        <v>44222</v>
      </c>
      <c r="H10" s="3">
        <v>44235</v>
      </c>
    </row>
    <row r="11" spans="1:9" x14ac:dyDescent="0.25">
      <c r="A11">
        <v>2020</v>
      </c>
      <c r="B11" s="3">
        <v>44105</v>
      </c>
      <c r="C11" s="3">
        <v>44196</v>
      </c>
      <c r="D11">
        <v>4</v>
      </c>
      <c r="E11" s="4"/>
      <c r="F11" t="s">
        <v>58</v>
      </c>
      <c r="G11" s="3">
        <v>44222</v>
      </c>
      <c r="H11" s="3">
        <v>44235</v>
      </c>
    </row>
    <row r="12" spans="1:9" x14ac:dyDescent="0.25">
      <c r="A12">
        <v>2020</v>
      </c>
      <c r="B12" s="3">
        <v>44105</v>
      </c>
      <c r="C12" s="3">
        <v>44196</v>
      </c>
      <c r="D12">
        <v>5</v>
      </c>
      <c r="E12" s="4"/>
      <c r="F12" t="s">
        <v>58</v>
      </c>
      <c r="G12" s="3">
        <v>44222</v>
      </c>
      <c r="H12" s="3">
        <v>44235</v>
      </c>
    </row>
    <row r="13" spans="1:9" x14ac:dyDescent="0.25">
      <c r="A13">
        <v>2020</v>
      </c>
      <c r="B13" s="3">
        <v>44105</v>
      </c>
      <c r="C13" s="3">
        <v>44196</v>
      </c>
      <c r="D13">
        <v>6</v>
      </c>
      <c r="E13" s="4"/>
      <c r="F13" t="s">
        <v>58</v>
      </c>
      <c r="G13" s="3">
        <v>44222</v>
      </c>
      <c r="H13" s="3">
        <v>44235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abSelected="1"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9.57031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51</v>
      </c>
      <c r="C4" t="s">
        <v>52</v>
      </c>
      <c r="D4" s="5">
        <f>37000*12</f>
        <v>444000</v>
      </c>
      <c r="E4" s="5">
        <f>'[1]ANALISIS MENSUALIZADO'!$K$9+'[1]ANALISIS MENSUALIZADO'!$L$9+'[1]ANALISIS MENSUALIZADO'!$M$9+'[1]ANALISIS MENSUALIZADO'!$K$10</f>
        <v>110774</v>
      </c>
      <c r="F4" s="5">
        <f>'[1]ANALISIS MENSUALIZADO'!$K$9+'[1]ANALISIS MENSUALIZADO'!$L$9+'[1]ANALISIS MENSUALIZADO'!$M$9+'[1]ANALISIS MENSUALIZADO'!$K$10</f>
        <v>110774</v>
      </c>
      <c r="G4" s="5">
        <f>'[1]ANALISIS MENSUALIZADO'!$K$9+'[1]ANALISIS MENSUALIZADO'!$L$9+'[1]ANALISIS MENSUALIZADO'!$M$9+'[1]ANALISIS MENSUALIZADO'!$K$10</f>
        <v>110774</v>
      </c>
      <c r="H4" s="5">
        <f>'[1]ANALISIS MENSUALIZADO'!$K$9+'[1]ANALISIS MENSUALIZADO'!$L$9+'[1]ANALISIS MENSUALIZADO'!$M$9+'[1]ANALISIS MENSUALIZADO'!$K$10</f>
        <v>110774</v>
      </c>
      <c r="I4" s="5">
        <f>'[1]ANALISIS MENSUALIZADO'!$K$9+'[1]ANALISIS MENSUALIZADO'!$L$9+'[1]ANALISIS MENSUALIZADO'!$M$9+'[1]ANALISIS MENSUALIZADO'!$K$10</f>
        <v>110774</v>
      </c>
    </row>
    <row r="5" spans="1:9" x14ac:dyDescent="0.25">
      <c r="A5">
        <v>2</v>
      </c>
      <c r="B5" t="s">
        <v>51</v>
      </c>
      <c r="C5" t="s">
        <v>53</v>
      </c>
      <c r="D5" s="5">
        <f>12500*12</f>
        <v>150000</v>
      </c>
      <c r="E5" s="5">
        <f>'[1]ANALISIS MENSUALIZADO'!$K$11+'[1]ANALISIS MENSUALIZADO'!$L$11+'[1]ANALISIS MENSUALIZADO'!$M$11</f>
        <v>31500</v>
      </c>
      <c r="F5" s="5">
        <f>'[1]ANALISIS MENSUALIZADO'!$K$11+'[1]ANALISIS MENSUALIZADO'!$L$11+'[1]ANALISIS MENSUALIZADO'!$M$11</f>
        <v>31500</v>
      </c>
      <c r="G5" s="5">
        <f>'[1]ANALISIS MENSUALIZADO'!$K$11+'[1]ANALISIS MENSUALIZADO'!$L$11+'[1]ANALISIS MENSUALIZADO'!$M$11</f>
        <v>31500</v>
      </c>
      <c r="H5" s="5">
        <f>'[1]ANALISIS MENSUALIZADO'!$K$11+'[1]ANALISIS MENSUALIZADO'!$L$11+'[1]ANALISIS MENSUALIZADO'!$M$11</f>
        <v>31500</v>
      </c>
      <c r="I5" s="5">
        <f>'[1]ANALISIS MENSUALIZADO'!$K$11+'[1]ANALISIS MENSUALIZADO'!$L$11+'[1]ANALISIS MENSUALIZADO'!$M$11</f>
        <v>31500</v>
      </c>
    </row>
    <row r="6" spans="1:9" x14ac:dyDescent="0.25">
      <c r="A6">
        <v>3</v>
      </c>
      <c r="B6" t="s">
        <v>51</v>
      </c>
      <c r="C6" t="s">
        <v>54</v>
      </c>
      <c r="D6" s="5">
        <f>4000*12</f>
        <v>48000</v>
      </c>
      <c r="E6" s="5">
        <f>'[1]ANALISIS MENSUALIZADO'!$K$12+'[1]ANALISIS MENSUALIZADO'!$L$12+'[1]ANALISIS MENSUALIZADO'!$M$12</f>
        <v>11748.66</v>
      </c>
      <c r="F6" s="5">
        <f>'[1]ANALISIS MENSUALIZADO'!$K$12+'[1]ANALISIS MENSUALIZADO'!$L$12+'[1]ANALISIS MENSUALIZADO'!$M$12</f>
        <v>11748.66</v>
      </c>
      <c r="G6" s="5">
        <f>'[1]ANALISIS MENSUALIZADO'!$K$12+'[1]ANALISIS MENSUALIZADO'!$L$12+'[1]ANALISIS MENSUALIZADO'!$M$12</f>
        <v>11748.66</v>
      </c>
      <c r="H6" s="5">
        <f>'[1]ANALISIS MENSUALIZADO'!$K$12+'[1]ANALISIS MENSUALIZADO'!$L$12+'[1]ANALISIS MENSUALIZADO'!$M$12</f>
        <v>11748.66</v>
      </c>
      <c r="I6" s="5">
        <f>'[1]ANALISIS MENSUALIZADO'!$K$12+'[1]ANALISIS MENSUALIZADO'!$L$12+'[1]ANALISIS MENSUALIZADO'!$M$12</f>
        <v>11748.66</v>
      </c>
    </row>
    <row r="7" spans="1:9" x14ac:dyDescent="0.25">
      <c r="A7">
        <v>4</v>
      </c>
      <c r="B7" t="s">
        <v>51</v>
      </c>
      <c r="C7" t="s">
        <v>55</v>
      </c>
      <c r="D7" s="5">
        <f>9000*12</f>
        <v>108000</v>
      </c>
      <c r="E7" s="5"/>
      <c r="F7" s="5"/>
      <c r="G7" s="5"/>
      <c r="H7" s="5"/>
      <c r="I7" s="5"/>
    </row>
    <row r="8" spans="1:9" x14ac:dyDescent="0.25">
      <c r="A8">
        <v>5</v>
      </c>
      <c r="B8" t="s">
        <v>51</v>
      </c>
      <c r="C8" t="s">
        <v>56</v>
      </c>
      <c r="D8" s="5">
        <f>8500*12</f>
        <v>102000</v>
      </c>
      <c r="E8" s="5">
        <f>'[1]ANALISIS MENSUALIZADO'!$K$13+'[1]ANALISIS MENSUALIZADO'!$L$13+'[1]ANALISIS MENSUALIZADO'!$M$13</f>
        <v>12946.269999999999</v>
      </c>
      <c r="F8" s="5">
        <f>'[1]ANALISIS MENSUALIZADO'!$K$13+'[1]ANALISIS MENSUALIZADO'!$L$13+'[1]ANALISIS MENSUALIZADO'!$M$13</f>
        <v>12946.269999999999</v>
      </c>
      <c r="G8" s="5">
        <f>'[1]ANALISIS MENSUALIZADO'!$K$13+'[1]ANALISIS MENSUALIZADO'!$L$13+'[1]ANALISIS MENSUALIZADO'!$M$13</f>
        <v>12946.269999999999</v>
      </c>
      <c r="H8" s="5">
        <f>'[1]ANALISIS MENSUALIZADO'!$K$13+'[1]ANALISIS MENSUALIZADO'!$L$13+'[1]ANALISIS MENSUALIZADO'!$M$13</f>
        <v>12946.269999999999</v>
      </c>
      <c r="I8" s="5">
        <f>'[1]ANALISIS MENSUALIZADO'!$K$13+'[1]ANALISIS MENSUALIZADO'!$L$13+'[1]ANALISIS MENSUALIZADO'!$M$13</f>
        <v>12946.269999999999</v>
      </c>
    </row>
    <row r="9" spans="1:9" x14ac:dyDescent="0.25">
      <c r="A9">
        <v>6</v>
      </c>
      <c r="B9" t="s">
        <v>51</v>
      </c>
      <c r="C9" t="s">
        <v>57</v>
      </c>
      <c r="D9" s="5">
        <f>11000*12</f>
        <v>132000</v>
      </c>
      <c r="E9" s="5">
        <f>'[1]ANALISIS MENSUALIZADO'!$K$14+'[1]ANALISIS MENSUALIZADO'!$L$14+'[1]ANALISIS MENSUALIZADO'!$M$14</f>
        <v>17154.240000000002</v>
      </c>
      <c r="F9" s="5">
        <f>'[1]ANALISIS MENSUALIZADO'!$K$14+'[1]ANALISIS MENSUALIZADO'!$L$14+'[1]ANALISIS MENSUALIZADO'!$M$14</f>
        <v>17154.240000000002</v>
      </c>
      <c r="G9" s="5">
        <f>'[1]ANALISIS MENSUALIZADO'!$K$14+'[1]ANALISIS MENSUALIZADO'!$L$14+'[1]ANALISIS MENSUALIZADO'!$M$14</f>
        <v>17154.240000000002</v>
      </c>
      <c r="H9" s="5">
        <f>'[1]ANALISIS MENSUALIZADO'!$K$14+'[1]ANALISIS MENSUALIZADO'!$L$14+'[1]ANALISIS MENSUALIZADO'!$M$14</f>
        <v>17154.240000000002</v>
      </c>
      <c r="I9" s="5">
        <f>'[1]ANALISIS MENSUALIZADO'!$K$14+'[1]ANALISIS MENSUALIZADO'!$L$14+'[1]ANALISIS MENSUALIZADO'!$M$14</f>
        <v>17154.240000000002</v>
      </c>
    </row>
    <row r="10" spans="1:9" x14ac:dyDescent="0.25">
      <c r="E10" s="5"/>
      <c r="I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2020-10-12T15:10:04Z</dcterms:created>
  <dcterms:modified xsi:type="dcterms:W3CDTF">2021-02-25T16:05:07Z</dcterms:modified>
</cp:coreProperties>
</file>